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740"/>
  </bookViews>
  <sheets>
    <sheet name="todas" sheetId="1" r:id="rId1"/>
  </sheets>
  <definedNames>
    <definedName name="_xlnm.Print_Area" localSheetId="0">todas!$A$9:$C$131</definedName>
    <definedName name="_xlnm.Print_Titles" localSheetId="0">todas!$1:$8</definedName>
  </definedNames>
  <calcPr calcId="114210" fullCalcOnLoad="1"/>
</workbook>
</file>

<file path=xl/calcChain.xml><?xml version="1.0" encoding="utf-8"?>
<calcChain xmlns="http://schemas.openxmlformats.org/spreadsheetml/2006/main">
  <c r="A57" i="1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D117"/>
  <c r="D81"/>
  <c r="D130"/>
  <c r="D129"/>
  <c r="D120"/>
  <c r="D112"/>
  <c r="D109"/>
  <c r="D107"/>
  <c r="D96"/>
  <c r="D89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D76"/>
  <c r="D70"/>
  <c r="D56"/>
  <c r="D39"/>
  <c r="A10"/>
</calcChain>
</file>

<file path=xl/sharedStrings.xml><?xml version="1.0" encoding="utf-8"?>
<sst xmlns="http://schemas.openxmlformats.org/spreadsheetml/2006/main" count="143" uniqueCount="143">
  <si>
    <t>SANTA FE</t>
  </si>
  <si>
    <t>CORDOBA</t>
  </si>
  <si>
    <t>SAN JUAN</t>
  </si>
  <si>
    <t>MENDOZA</t>
  </si>
  <si>
    <t>FORMOSA</t>
  </si>
  <si>
    <t>CORRIENTES</t>
  </si>
  <si>
    <t>CHACO</t>
  </si>
  <si>
    <t>MISIONES</t>
  </si>
  <si>
    <t>ENTRE RIOS</t>
  </si>
  <si>
    <t>TUCUMAN</t>
  </si>
  <si>
    <t>SANTIAGO DEL ESTERO</t>
  </si>
  <si>
    <t>SALTA</t>
  </si>
  <si>
    <t>JUJUY</t>
  </si>
  <si>
    <t>CATAMARCA</t>
  </si>
  <si>
    <t>LA RIOJA</t>
  </si>
  <si>
    <t xml:space="preserve"> Bv. Hipólito Irigoyen 48  Reconquista – Pcia de Sta Fe</t>
  </si>
  <si>
    <t xml:space="preserve">  Chacabuco 1590  Reconquista – Pcia de Sta Fe</t>
  </si>
  <si>
    <t xml:space="preserve"> Av. San Martin 1422 Vera - Pcia de Sta Fe</t>
  </si>
  <si>
    <t xml:space="preserve">  Moreno 1293  Romang -  Pcia de Sta Fe</t>
  </si>
  <si>
    <t xml:space="preserve"> Calle 21 Nº 952 Avellaneda – Pcia de Sta Fe</t>
  </si>
  <si>
    <t xml:space="preserve"> Dr. M. Zavalla 1755 – Santa Fe - Pcia de Sta Fe</t>
  </si>
  <si>
    <t xml:space="preserve"> Av. Ejerctito Argentino 2847 Santo Tome - Pcia de Sta Fe</t>
  </si>
  <si>
    <t xml:space="preserve"> Av. Santa Fe 809 Nelson - Pcia de Sta Fe</t>
  </si>
  <si>
    <t xml:space="preserve">  Anchorena 2205 (esq. Bv. Oroño) Rosario -  Pcia de Sta Fe</t>
  </si>
  <si>
    <t xml:space="preserve"> 27 de Febrero esq. Iriondo Rosario -  Pcia de Sta Fe</t>
  </si>
  <si>
    <t xml:space="preserve"> Avda. Pellegrini 6096 Rosario -  Pcia de Sta Fe</t>
  </si>
  <si>
    <t xml:space="preserve"> Zeballos 1501 Rosario -  Pcia de Sta Fe</t>
  </si>
  <si>
    <t xml:space="preserve">  Rio de Janeiro 781 Rosario -  Pcia de Sta Fe</t>
  </si>
  <si>
    <t xml:space="preserve">  Av. La Voz del Interior y Circunvalación Cordoba – Pcia de Cordoba.</t>
  </si>
  <si>
    <t xml:space="preserve">  Agustin Garzon 1252 Cordoba – Pcia de Cordoba.</t>
  </si>
  <si>
    <t xml:space="preserve">  Av. Fuerza Aerea 1700 Cordoba – Pcia de Cordoba</t>
  </si>
  <si>
    <t xml:space="preserve">  Av. Circunvalación esq. Hipolito Bernardino Cejas Cordoba – Pcia de Cordoba</t>
  </si>
  <si>
    <t xml:space="preserve">  Av. Sarmiento 1007 Cordoba – Pcia de Cordoba</t>
  </si>
  <si>
    <t xml:space="preserve">  Agustin Tosco 4552  Cordoba – Pcia de Cordoba</t>
  </si>
  <si>
    <t xml:space="preserve">  Rodriguez del Busto 4086 - Alto Verde  Pcia de Cordoba</t>
  </si>
  <si>
    <t xml:space="preserve">  Gabino Ezeiza 1080 - Alta Gracia - Pcia de Cordoba</t>
  </si>
  <si>
    <t xml:space="preserve"> Av. Rioja 1001 (Sur) San Juan – Pcia de San Juan</t>
  </si>
  <si>
    <t xml:space="preserve"> Juan Dargui Lucero 1450 Las Heras – Pcia de Mendoza</t>
  </si>
  <si>
    <t xml:space="preserve"> Democracia nº 8 - Godoy Cruz - Pcia de Mendoza</t>
  </si>
  <si>
    <t xml:space="preserve"> España 4062 - Villa Nueva - Pcia de Mendoza</t>
  </si>
  <si>
    <t xml:space="preserve"> Sarmiento 740 - Godoy Cruz – Pcia. de  Mendoza</t>
  </si>
  <si>
    <t xml:space="preserve"> Av. Gutnisky 3164 Formosa – Pcia de Formosa</t>
  </si>
  <si>
    <t xml:space="preserve">  A. Ester E. de Canepa 2026 Formosa – Pcia de Formosa</t>
  </si>
  <si>
    <t xml:space="preserve"> Av. Italia 1675 Formosa – Pcia de Formosa</t>
  </si>
  <si>
    <t xml:space="preserve">  Fotheringham 1598 Formosa – Pcia de Formosa</t>
  </si>
  <si>
    <t xml:space="preserve"> Dean Funes 358 Formosa – Pcia de Formosa</t>
  </si>
  <si>
    <t xml:space="preserve"> Mercado Frutihorticola s/n Formosa – Pcia de Formosa</t>
  </si>
  <si>
    <t xml:space="preserve">  Av. Independencia 5015 Corrientes – Pcia de Corrientes</t>
  </si>
  <si>
    <t xml:space="preserve">  Junin 1763 Corrientes – Pcia de Corrientes</t>
  </si>
  <si>
    <t xml:space="preserve">  Av. Independencia 3496 Corrientes – Pcia de Corrientes</t>
  </si>
  <si>
    <t xml:space="preserve">  Av. Armenia 5043 Corrientes – Pcia de Corrientes</t>
  </si>
  <si>
    <t xml:space="preserve">  Corrientes 644  Goya - Pcia de Corrientes</t>
  </si>
  <si>
    <t xml:space="preserve">  Av. Perón 2600 (esquina Las Heras) Goya - Pcia de Corrientes</t>
  </si>
  <si>
    <t xml:space="preserve">  Bartolomé Mitre y Eva Perón Esquina . Pcia de Corrientes</t>
  </si>
  <si>
    <t xml:space="preserve"> Av. Avalos 67  Resistencia – Pcia del Chaco</t>
  </si>
  <si>
    <t xml:space="preserve"> Av. Castelli 2335 Resistencia – Pcia del Chaco</t>
  </si>
  <si>
    <t xml:space="preserve"> Monteagudo 598  Resistencia – Pcia del Chaco</t>
  </si>
  <si>
    <t xml:space="preserve"> Av. Alvear 2100 Resistencia – Pcia del Chaco</t>
  </si>
  <si>
    <t xml:space="preserve">  Mariano Moreno 110 (esq. Bartolomé Mitre) Villa Angela - Pcia del Chaco</t>
  </si>
  <si>
    <t xml:space="preserve">  Julio A. Roca 1045 esq. Paccdre Mustacchio Saenz Peña- Pcia del Chaco</t>
  </si>
  <si>
    <t xml:space="preserve"> Manuel Belgrano 1405 Saenz Peña- Pcia del Chaco</t>
  </si>
  <si>
    <t xml:space="preserve"> Av. Rademacher 5714 Posadas – Pcia de Misiones</t>
  </si>
  <si>
    <t xml:space="preserve">  Av. Corrientes 1711 Posadas – Pcia de Misiones</t>
  </si>
  <si>
    <t xml:space="preserve"> Avda. Tacuarí 5595 Posadas – Pcia de Misiones</t>
  </si>
  <si>
    <t xml:space="preserve"> Avda. Uruguay 3274 Posadas – Pcia de Misiones</t>
  </si>
  <si>
    <t xml:space="preserve"> Avda. Lavalle 4271 Posadas – Pcia de Misiones</t>
  </si>
  <si>
    <t xml:space="preserve"> Calandrias 215 (esquina Magnolias) Posadas – Pcia de Misiones</t>
  </si>
  <si>
    <t xml:space="preserve"> Alicia Moreu de Justo 8026 (ex Ruta 213) Posadas – Pcia de Misiones</t>
  </si>
  <si>
    <t xml:space="preserve"> Avda. Sarmiento 1397 Obera - Pcia de Misiones</t>
  </si>
  <si>
    <t xml:space="preserve"> Beato Roque Gonzalez Norte 816 - Ruta 12   - Pcia de Misiones</t>
  </si>
  <si>
    <t xml:space="preserve">  Avda. Libertad 740 Obera – Pcia de Misiones</t>
  </si>
  <si>
    <t xml:space="preserve">  Av. Republica Argentina 26 Puerto Iguazu – Pcia de Misiones</t>
  </si>
  <si>
    <t xml:space="preserve"> Enrique Carbo 838  Parana – Pcia de Entre Rios</t>
  </si>
  <si>
    <t xml:space="preserve">  España 201 esquina Hipólito Yrigoyen  Victoria- Pcia de entre Rios</t>
  </si>
  <si>
    <t xml:space="preserve"> Lavalle 2740  S.M. de Tucuman – Pcia de Tucuman</t>
  </si>
  <si>
    <t xml:space="preserve">  Av. Las Americas 1343 esq. Pje V. Vertis S.M. de Tucuman – Pcia de Tucuman</t>
  </si>
  <si>
    <t xml:space="preserve">  Av. Alem 137 Tafi Viejo - Pcia de Tucuman</t>
  </si>
  <si>
    <t xml:space="preserve">  Juan Pablo II esquina Luisa de Macedo  Frias – Pcia de Stgo. del Estero</t>
  </si>
  <si>
    <t xml:space="preserve">  Av. Republica de Chile Nº 1398 – Salta – Pcia de Salta</t>
  </si>
  <si>
    <t xml:space="preserve">  Urquiza 1595 esquina Laprida - Salta – Pcia de Salta</t>
  </si>
  <si>
    <t xml:space="preserve">  Av. Belgrano 1821 Salta – Pcia de Salta</t>
  </si>
  <si>
    <t xml:space="preserve">  Av. Independencia 959  Salta – Pcia de Salta</t>
  </si>
  <si>
    <t xml:space="preserve">  Almirante Brown Nº 1300 esq. Zurita S.S de Jujuy – Pcia de Jujuy</t>
  </si>
  <si>
    <t xml:space="preserve"> Av. Mosconi 559 S.S de Jujuy – Pcia de Jujuy</t>
  </si>
  <si>
    <t xml:space="preserve"> Santa Ana N° 1194 - B° Alto Comedero  S.S de Jujuy – Pcia de Jujuy</t>
  </si>
  <si>
    <t xml:space="preserve">  Av. Presidente Ramon Castillo 1346  S.F del V.de Catamarca – Pcia de Catamarca</t>
  </si>
  <si>
    <t xml:space="preserve">  Av. Juan Facundo Quiroga 271  La Rioja – Pcia de La Rioja</t>
  </si>
  <si>
    <t>Ruta 202 km 5.5 (1646) San Fernando</t>
  </si>
  <si>
    <t xml:space="preserve"> Ruta Nacional N°5 Km 598,2 - Santa Rosa - La Pampa</t>
  </si>
  <si>
    <t>Plumerillo y Allan Kardec - Santa Rosa - La Pampa</t>
  </si>
  <si>
    <t>LA PAMPA</t>
  </si>
  <si>
    <t>BUENOS AIRES</t>
  </si>
  <si>
    <t>SAN LUIS</t>
  </si>
  <si>
    <t>Camino San José s/n entre Ruta Nac Nº 9 y Autopista Córdoba Rosario (5960) Río Segundo- Córdoba</t>
  </si>
  <si>
    <t>Olazabal 4290, CABA</t>
  </si>
  <si>
    <t>Manuela Pedraza 2072, CABA</t>
  </si>
  <si>
    <t>Juramento 2789, CABA</t>
  </si>
  <si>
    <t>Monroe 5080, CABA</t>
  </si>
  <si>
    <t>Av. Circunvalación y La Huerta, Mercado Central</t>
  </si>
  <si>
    <t>CABA</t>
  </si>
  <si>
    <t>Rio Parana 901, Perez Millan – partido de Ramallo.</t>
  </si>
  <si>
    <t xml:space="preserve"> Guemes 452 entre Defensa y Bayle, 1706  – Haedo</t>
  </si>
  <si>
    <t>Av. General Paz 2201 – San Martin.</t>
  </si>
  <si>
    <t>Ramal Pilar Km 47.8, CP 1226 – Pilar Buenos Aires</t>
  </si>
  <si>
    <t>Juan D. Peron ( ex camino negro ) 250- Lomas de Zamora</t>
  </si>
  <si>
    <t>Avenida Calchaqui 500-  1878-  Quilmes</t>
  </si>
  <si>
    <t>F.Pienovi 3,18 -  Avellaneda</t>
  </si>
  <si>
    <t>Luis P. Güemes 452 - Haedo</t>
  </si>
  <si>
    <t>Cerrito 1110 Colectora Sur - Acc Oeste - Ituzaingo</t>
  </si>
  <si>
    <t>Paraná 899, Rafaela</t>
  </si>
  <si>
    <t>Las Flores Norte  s/n Azul Pcia.  de Bs As</t>
  </si>
  <si>
    <t xml:space="preserve">Avda. Uruguay 2489 -(esq. Urcola) Victoria - San Fernando </t>
  </si>
  <si>
    <t>Calle 197 e/44 y 45  La Plata.</t>
  </si>
  <si>
    <t>Calle 14 n2838  La Plata.</t>
  </si>
  <si>
    <t>Calle 60 e/8 y 9  La Plata.</t>
  </si>
  <si>
    <t>LISTA DE PUNTOS DE VENTA DE LAS EMPRESAS ASOCIADAS</t>
  </si>
  <si>
    <t>Avda. Pellegrini 1643, San Jorge, Santa Fe</t>
  </si>
  <si>
    <t>Ricardo  Gutierrez  3647 ,  1636- Olivos - Pdo. Vicente López</t>
  </si>
  <si>
    <t>Av. 520 y Calle 116; Mercado Regional La Plata</t>
  </si>
  <si>
    <t>Pringles y Europa, Villa Mercedes  - San Luis</t>
  </si>
  <si>
    <t>Ruta 33 km 774, Casilda, Santa Fe</t>
  </si>
  <si>
    <t>Buenos Aires 3440, Casilda, Santa Fe</t>
  </si>
  <si>
    <t xml:space="preserve">  Lateral Sur Ruta Nacional  7 San Martin - Pcia de Mendoza</t>
  </si>
  <si>
    <t>Paunero 1265  Bahía Blanca</t>
  </si>
  <si>
    <t xml:space="preserve">WERNICKE 2855 EL PALOMAR </t>
  </si>
  <si>
    <t xml:space="preserve">BALBIN 1011 SAN MIGUEL </t>
  </si>
  <si>
    <t>ARGIBEL 3302 WILLIAN MORRIS</t>
  </si>
  <si>
    <t>Uruguay 2409, Victoria</t>
  </si>
  <si>
    <t>Colon 455 Escobar</t>
  </si>
  <si>
    <t>AVDA AVELLANEDA Y ACCESO TIGRE , SAN FERNANDO .</t>
  </si>
  <si>
    <t>Corr</t>
  </si>
  <si>
    <t xml:space="preserve">Paraná 3750 -  Olivos </t>
  </si>
  <si>
    <t>Avda.Champagnat y Alvarado - Mar del Plata</t>
  </si>
  <si>
    <t xml:space="preserve">RICHERI 915 BELLA VISTA </t>
  </si>
  <si>
    <t>Avenida Juan Manuel de Rosas 3280 - San Justo</t>
  </si>
  <si>
    <t xml:space="preserve">Calle 501 S/N entre 156 Y 157 La Plata </t>
  </si>
  <si>
    <t>Avda. Cabrera 4162 - Bahía Blanca</t>
  </si>
  <si>
    <r>
      <t>Bvar. Lehmann 640</t>
    </r>
    <r>
      <rPr>
        <sz val="11"/>
        <color indexed="8"/>
        <rFont val="Arial"/>
        <family val="2"/>
      </rPr>
      <t xml:space="preserve"> Rafela – Santa Fé</t>
    </r>
  </si>
  <si>
    <r>
      <t xml:space="preserve">Bvar. Santa Fe 1130 </t>
    </r>
    <r>
      <rPr>
        <sz val="11"/>
        <color indexed="8"/>
        <rFont val="Arial"/>
        <family val="2"/>
      </rPr>
      <t xml:space="preserve">Rafela – Santa Fé </t>
    </r>
  </si>
  <si>
    <r>
      <t xml:space="preserve">Hipolito Yrigoyen 360 </t>
    </r>
    <r>
      <rPr>
        <sz val="11"/>
        <color indexed="8"/>
        <rFont val="Arial"/>
        <family val="2"/>
      </rPr>
      <t>Galvez – Santa Fé</t>
    </r>
  </si>
  <si>
    <r>
      <t>Av. Luis Fanti esq. Av. Williner</t>
    </r>
    <r>
      <rPr>
        <sz val="11"/>
        <color indexed="8"/>
        <rFont val="Arial"/>
        <family val="2"/>
      </rPr>
      <t xml:space="preserve"> Rafaela – Santa Fé </t>
    </r>
  </si>
  <si>
    <r>
      <t>Bvar. Av. E. Salva 880 </t>
    </r>
    <r>
      <rPr>
        <sz val="11"/>
        <color indexed="8"/>
        <rFont val="Arial"/>
        <family val="2"/>
      </rPr>
      <t xml:space="preserve"> Rafaela – Santa Fé</t>
    </r>
  </si>
  <si>
    <t>Nuevos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</si>
</sst>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0"/>
      <color indexed="8"/>
      <name val="Gill Sans MT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2" fillId="0" borderId="1" xfId="0" applyFont="1" applyBorder="1"/>
    <xf numFmtId="0" fontId="8" fillId="0" borderId="0" xfId="0" applyFont="1"/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2" fillId="0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9" fillId="2" borderId="0" xfId="0" applyFont="1" applyFill="1" applyAlignment="1"/>
    <xf numFmtId="0" fontId="5" fillId="2" borderId="1" xfId="0" applyFont="1" applyFill="1" applyBorder="1"/>
    <xf numFmtId="0" fontId="6" fillId="2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0" fontId="2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0</xdr:row>
      <xdr:rowOff>95250</xdr:rowOff>
    </xdr:from>
    <xdr:to>
      <xdr:col>2</xdr:col>
      <xdr:colOff>4019550</xdr:colOff>
      <xdr:row>5</xdr:row>
      <xdr:rowOff>152400</xdr:rowOff>
    </xdr:to>
    <xdr:pic>
      <xdr:nvPicPr>
        <xdr:cNvPr id="1025" name="Picture 1" descr="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95250"/>
          <a:ext cx="32004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131"/>
  <sheetViews>
    <sheetView tabSelected="1" view="pageBreakPreview" zoomScale="75" zoomScaleNormal="100" workbookViewId="0">
      <pane ySplit="8" topLeftCell="A9" activePane="bottomLeft" state="frozen"/>
      <selection pane="bottomLeft" activeCell="C50" sqref="C50"/>
    </sheetView>
  </sheetViews>
  <sheetFormatPr baseColWidth="10" defaultRowHeight="15"/>
  <cols>
    <col min="1" max="1" width="6.7109375" customWidth="1"/>
    <col min="2" max="2" width="28.42578125" style="2" customWidth="1"/>
    <col min="3" max="3" width="107.42578125" customWidth="1"/>
    <col min="4" max="4" width="0" hidden="1" customWidth="1"/>
  </cols>
  <sheetData>
    <row r="8" spans="1:3" ht="21">
      <c r="B8" s="8" t="s">
        <v>115</v>
      </c>
      <c r="C8" s="1"/>
    </row>
    <row r="9" spans="1:3">
      <c r="A9" s="4">
        <v>1</v>
      </c>
      <c r="B9" s="7" t="s">
        <v>91</v>
      </c>
      <c r="C9" s="3" t="s">
        <v>100</v>
      </c>
    </row>
    <row r="10" spans="1:3">
      <c r="A10" s="4">
        <f>+A9+1</f>
        <v>2</v>
      </c>
      <c r="B10" s="7"/>
      <c r="C10" s="3" t="s">
        <v>117</v>
      </c>
    </row>
    <row r="11" spans="1:3">
      <c r="A11" s="4">
        <f t="shared" ref="A11:A82" si="0">+A10+1</f>
        <v>3</v>
      </c>
      <c r="B11" s="7"/>
      <c r="C11" s="3" t="s">
        <v>101</v>
      </c>
    </row>
    <row r="12" spans="1:3">
      <c r="A12" s="4">
        <f t="shared" si="0"/>
        <v>4</v>
      </c>
      <c r="B12" s="7"/>
      <c r="C12" s="3" t="s">
        <v>102</v>
      </c>
    </row>
    <row r="13" spans="1:3">
      <c r="A13" s="4">
        <f t="shared" si="0"/>
        <v>5</v>
      </c>
      <c r="B13" s="7"/>
      <c r="C13" s="12" t="s">
        <v>103</v>
      </c>
    </row>
    <row r="14" spans="1:3">
      <c r="A14" s="4">
        <f t="shared" si="0"/>
        <v>6</v>
      </c>
      <c r="B14" s="7"/>
      <c r="C14" s="3" t="s">
        <v>104</v>
      </c>
    </row>
    <row r="15" spans="1:3">
      <c r="A15" s="4">
        <f t="shared" si="0"/>
        <v>7</v>
      </c>
      <c r="B15" s="7"/>
      <c r="C15" s="3" t="s">
        <v>134</v>
      </c>
    </row>
    <row r="16" spans="1:3">
      <c r="A16" s="4">
        <f t="shared" si="0"/>
        <v>8</v>
      </c>
      <c r="B16" s="7"/>
      <c r="C16" s="3" t="s">
        <v>105</v>
      </c>
    </row>
    <row r="17" spans="1:3">
      <c r="A17" s="4">
        <f t="shared" si="0"/>
        <v>9</v>
      </c>
      <c r="B17" s="7"/>
      <c r="C17" s="12" t="s">
        <v>106</v>
      </c>
    </row>
    <row r="18" spans="1:3">
      <c r="A18" s="4">
        <f t="shared" si="0"/>
        <v>10</v>
      </c>
      <c r="B18" s="7"/>
      <c r="C18" s="3" t="s">
        <v>107</v>
      </c>
    </row>
    <row r="19" spans="1:3">
      <c r="A19" s="4">
        <f t="shared" si="0"/>
        <v>11</v>
      </c>
      <c r="B19" s="7"/>
      <c r="C19" s="12" t="s">
        <v>108</v>
      </c>
    </row>
    <row r="20" spans="1:3">
      <c r="A20" s="4">
        <f t="shared" si="0"/>
        <v>12</v>
      </c>
      <c r="B20" s="7"/>
      <c r="C20" s="3" t="s">
        <v>110</v>
      </c>
    </row>
    <row r="21" spans="1:3">
      <c r="A21" s="4">
        <f t="shared" si="0"/>
        <v>13</v>
      </c>
      <c r="B21" s="7"/>
      <c r="C21" s="3" t="s">
        <v>118</v>
      </c>
    </row>
    <row r="22" spans="1:3">
      <c r="A22" s="4">
        <f t="shared" si="0"/>
        <v>14</v>
      </c>
      <c r="B22" s="7"/>
      <c r="C22" s="3" t="s">
        <v>135</v>
      </c>
    </row>
    <row r="23" spans="1:3">
      <c r="A23" s="4">
        <f t="shared" si="0"/>
        <v>15</v>
      </c>
      <c r="B23" s="7"/>
      <c r="C23" s="3" t="s">
        <v>87</v>
      </c>
    </row>
    <row r="24" spans="1:3">
      <c r="A24" s="4">
        <f t="shared" si="0"/>
        <v>16</v>
      </c>
      <c r="B24" s="6"/>
      <c r="C24" s="3" t="s">
        <v>111</v>
      </c>
    </row>
    <row r="25" spans="1:3">
      <c r="A25" s="4">
        <f t="shared" si="0"/>
        <v>17</v>
      </c>
      <c r="B25" s="6"/>
      <c r="C25" s="3" t="s">
        <v>112</v>
      </c>
    </row>
    <row r="26" spans="1:3">
      <c r="A26" s="4">
        <f t="shared" si="0"/>
        <v>18</v>
      </c>
      <c r="B26" s="6"/>
      <c r="C26" s="3" t="s">
        <v>113</v>
      </c>
    </row>
    <row r="27" spans="1:3">
      <c r="A27" s="4">
        <f t="shared" si="0"/>
        <v>19</v>
      </c>
      <c r="B27" s="6"/>
      <c r="C27" s="3" t="s">
        <v>114</v>
      </c>
    </row>
    <row r="28" spans="1:3">
      <c r="A28" s="4">
        <f t="shared" si="0"/>
        <v>20</v>
      </c>
      <c r="B28" s="6"/>
      <c r="C28" s="3" t="s">
        <v>123</v>
      </c>
    </row>
    <row r="29" spans="1:3">
      <c r="A29" s="4">
        <f t="shared" si="0"/>
        <v>21</v>
      </c>
      <c r="B29" s="9"/>
      <c r="C29" s="3" t="s">
        <v>98</v>
      </c>
    </row>
    <row r="30" spans="1:3">
      <c r="A30" s="4">
        <f t="shared" si="0"/>
        <v>22</v>
      </c>
      <c r="B30" s="9"/>
      <c r="C30" s="3" t="s">
        <v>129</v>
      </c>
    </row>
    <row r="31" spans="1:3">
      <c r="A31" s="4">
        <f t="shared" si="0"/>
        <v>23</v>
      </c>
      <c r="B31" s="9"/>
      <c r="C31" s="3" t="s">
        <v>124</v>
      </c>
    </row>
    <row r="32" spans="1:3">
      <c r="A32" s="4">
        <f t="shared" si="0"/>
        <v>24</v>
      </c>
      <c r="B32" s="9"/>
      <c r="C32" s="3" t="s">
        <v>125</v>
      </c>
    </row>
    <row r="33" spans="1:4">
      <c r="A33" s="4">
        <f t="shared" si="0"/>
        <v>25</v>
      </c>
      <c r="B33" s="9"/>
      <c r="C33" s="3" t="s">
        <v>133</v>
      </c>
    </row>
    <row r="34" spans="1:4">
      <c r="A34" s="4">
        <f t="shared" si="0"/>
        <v>26</v>
      </c>
      <c r="B34" s="9"/>
      <c r="C34" s="3" t="s">
        <v>126</v>
      </c>
    </row>
    <row r="35" spans="1:4">
      <c r="A35" s="4">
        <f t="shared" si="0"/>
        <v>27</v>
      </c>
      <c r="B35" s="9"/>
      <c r="C35" s="3" t="s">
        <v>127</v>
      </c>
    </row>
    <row r="36" spans="1:4">
      <c r="A36" s="4">
        <f t="shared" si="0"/>
        <v>28</v>
      </c>
      <c r="B36" s="9"/>
      <c r="C36" s="3" t="s">
        <v>128</v>
      </c>
    </row>
    <row r="37" spans="1:4">
      <c r="A37" s="4">
        <f t="shared" si="0"/>
        <v>29</v>
      </c>
      <c r="B37" s="16"/>
      <c r="C37" s="12" t="s">
        <v>131</v>
      </c>
    </row>
    <row r="38" spans="1:4">
      <c r="A38" s="4">
        <f t="shared" si="0"/>
        <v>30</v>
      </c>
      <c r="B38" s="16"/>
      <c r="C38" s="13" t="s">
        <v>132</v>
      </c>
    </row>
    <row r="39" spans="1:4" ht="15.75">
      <c r="A39" s="4">
        <f t="shared" si="0"/>
        <v>31</v>
      </c>
      <c r="B39" s="16"/>
      <c r="C39" s="14" t="s">
        <v>136</v>
      </c>
      <c r="D39">
        <f>39-8</f>
        <v>31</v>
      </c>
    </row>
    <row r="40" spans="1:4">
      <c r="A40" s="4">
        <f t="shared" si="0"/>
        <v>32</v>
      </c>
      <c r="B40" s="10" t="s">
        <v>0</v>
      </c>
      <c r="C40" s="3" t="s">
        <v>15</v>
      </c>
    </row>
    <row r="41" spans="1:4">
      <c r="A41" s="4">
        <f t="shared" si="0"/>
        <v>33</v>
      </c>
      <c r="B41" s="9"/>
      <c r="C41" s="3" t="s">
        <v>16</v>
      </c>
    </row>
    <row r="42" spans="1:4">
      <c r="A42" s="4">
        <f t="shared" si="0"/>
        <v>34</v>
      </c>
      <c r="B42" s="9"/>
      <c r="C42" s="3" t="s">
        <v>17</v>
      </c>
    </row>
    <row r="43" spans="1:4">
      <c r="A43" s="4">
        <f t="shared" si="0"/>
        <v>35</v>
      </c>
      <c r="B43" s="11"/>
      <c r="C43" s="3" t="s">
        <v>18</v>
      </c>
    </row>
    <row r="44" spans="1:4">
      <c r="A44" s="4">
        <f t="shared" si="0"/>
        <v>36</v>
      </c>
      <c r="B44" s="9"/>
      <c r="C44" s="3" t="s">
        <v>19</v>
      </c>
    </row>
    <row r="45" spans="1:4">
      <c r="A45" s="4">
        <f t="shared" si="0"/>
        <v>37</v>
      </c>
      <c r="B45" s="6"/>
      <c r="C45" s="3" t="s">
        <v>20</v>
      </c>
    </row>
    <row r="46" spans="1:4">
      <c r="A46" s="4">
        <f t="shared" si="0"/>
        <v>38</v>
      </c>
      <c r="B46" s="6"/>
      <c r="C46" s="3" t="s">
        <v>21</v>
      </c>
    </row>
    <row r="47" spans="1:4">
      <c r="A47" s="4">
        <f t="shared" si="0"/>
        <v>39</v>
      </c>
      <c r="B47" s="6"/>
      <c r="C47" s="3" t="s">
        <v>22</v>
      </c>
    </row>
    <row r="48" spans="1:4">
      <c r="A48" s="4">
        <f t="shared" si="0"/>
        <v>40</v>
      </c>
      <c r="B48" s="6"/>
      <c r="C48" s="3" t="s">
        <v>23</v>
      </c>
    </row>
    <row r="49" spans="1:4">
      <c r="A49" s="4">
        <f t="shared" si="0"/>
        <v>41</v>
      </c>
      <c r="B49" s="6"/>
      <c r="C49" s="3" t="s">
        <v>24</v>
      </c>
    </row>
    <row r="50" spans="1:4">
      <c r="A50" s="4">
        <f t="shared" si="0"/>
        <v>42</v>
      </c>
      <c r="B50" s="6"/>
      <c r="C50" s="3" t="s">
        <v>25</v>
      </c>
    </row>
    <row r="51" spans="1:4">
      <c r="A51" s="4">
        <f t="shared" si="0"/>
        <v>43</v>
      </c>
      <c r="B51" s="6"/>
      <c r="C51" s="3" t="s">
        <v>26</v>
      </c>
    </row>
    <row r="52" spans="1:4">
      <c r="A52" s="4">
        <f t="shared" si="0"/>
        <v>44</v>
      </c>
      <c r="B52" s="6"/>
      <c r="C52" s="3" t="s">
        <v>27</v>
      </c>
    </row>
    <row r="53" spans="1:4">
      <c r="A53" s="4">
        <f t="shared" si="0"/>
        <v>45</v>
      </c>
      <c r="B53" s="6"/>
      <c r="C53" s="3" t="s">
        <v>116</v>
      </c>
    </row>
    <row r="54" spans="1:4">
      <c r="A54" s="4">
        <f t="shared" si="0"/>
        <v>46</v>
      </c>
      <c r="B54" s="6"/>
      <c r="C54" s="3" t="s">
        <v>109</v>
      </c>
    </row>
    <row r="55" spans="1:4">
      <c r="A55" s="4">
        <f t="shared" si="0"/>
        <v>47</v>
      </c>
      <c r="B55" s="6"/>
      <c r="C55" s="3" t="s">
        <v>120</v>
      </c>
    </row>
    <row r="56" spans="1:4">
      <c r="A56" s="4">
        <f t="shared" si="0"/>
        <v>48</v>
      </c>
      <c r="B56" s="6"/>
      <c r="C56" s="3" t="s">
        <v>121</v>
      </c>
      <c r="D56">
        <f>56-39</f>
        <v>17</v>
      </c>
    </row>
    <row r="57" spans="1:4">
      <c r="A57" s="15">
        <f t="shared" si="0"/>
        <v>49</v>
      </c>
      <c r="B57" s="16"/>
      <c r="C57" s="17" t="s">
        <v>137</v>
      </c>
    </row>
    <row r="58" spans="1:4">
      <c r="A58" s="15">
        <f t="shared" si="0"/>
        <v>50</v>
      </c>
      <c r="B58" s="16"/>
      <c r="C58" s="17" t="s">
        <v>140</v>
      </c>
    </row>
    <row r="59" spans="1:4">
      <c r="A59" s="15">
        <f t="shared" si="0"/>
        <v>51</v>
      </c>
      <c r="B59" s="16"/>
      <c r="C59" s="17" t="s">
        <v>138</v>
      </c>
    </row>
    <row r="60" spans="1:4">
      <c r="A60" s="15">
        <f t="shared" si="0"/>
        <v>52</v>
      </c>
      <c r="B60" s="16"/>
      <c r="C60" s="17" t="s">
        <v>141</v>
      </c>
    </row>
    <row r="61" spans="1:4">
      <c r="A61" s="15">
        <f t="shared" si="0"/>
        <v>53</v>
      </c>
      <c r="B61" s="16"/>
      <c r="C61" s="17" t="s">
        <v>139</v>
      </c>
    </row>
    <row r="62" spans="1:4">
      <c r="A62" s="4">
        <f t="shared" si="0"/>
        <v>54</v>
      </c>
      <c r="B62" s="5" t="s">
        <v>1</v>
      </c>
      <c r="C62" s="3" t="s">
        <v>28</v>
      </c>
    </row>
    <row r="63" spans="1:4">
      <c r="A63" s="4">
        <f t="shared" si="0"/>
        <v>55</v>
      </c>
      <c r="B63" s="6"/>
      <c r="C63" s="3" t="s">
        <v>29</v>
      </c>
    </row>
    <row r="64" spans="1:4">
      <c r="A64" s="4">
        <f t="shared" si="0"/>
        <v>56</v>
      </c>
      <c r="B64" s="6"/>
      <c r="C64" s="3" t="s">
        <v>30</v>
      </c>
    </row>
    <row r="65" spans="1:4">
      <c r="A65" s="4">
        <f t="shared" si="0"/>
        <v>57</v>
      </c>
      <c r="C65" s="3" t="s">
        <v>31</v>
      </c>
    </row>
    <row r="66" spans="1:4">
      <c r="A66" s="4">
        <f t="shared" si="0"/>
        <v>58</v>
      </c>
      <c r="B66" s="6"/>
      <c r="C66" s="3" t="s">
        <v>32</v>
      </c>
    </row>
    <row r="67" spans="1:4">
      <c r="A67" s="4">
        <f t="shared" si="0"/>
        <v>59</v>
      </c>
      <c r="B67" s="6"/>
      <c r="C67" s="3" t="s">
        <v>33</v>
      </c>
    </row>
    <row r="68" spans="1:4">
      <c r="A68" s="4">
        <f t="shared" si="0"/>
        <v>60</v>
      </c>
      <c r="B68" s="6"/>
      <c r="C68" s="3" t="s">
        <v>34</v>
      </c>
    </row>
    <row r="69" spans="1:4">
      <c r="A69" s="4">
        <f t="shared" si="0"/>
        <v>61</v>
      </c>
      <c r="B69" s="6"/>
      <c r="C69" s="3" t="s">
        <v>35</v>
      </c>
    </row>
    <row r="70" spans="1:4">
      <c r="A70" s="4">
        <f t="shared" si="0"/>
        <v>62</v>
      </c>
      <c r="B70" s="6"/>
      <c r="C70" s="3" t="s">
        <v>93</v>
      </c>
      <c r="D70">
        <f>65-48</f>
        <v>17</v>
      </c>
    </row>
    <row r="71" spans="1:4">
      <c r="A71" s="4">
        <f t="shared" si="0"/>
        <v>63</v>
      </c>
      <c r="B71" s="5" t="s">
        <v>2</v>
      </c>
      <c r="C71" s="3" t="s">
        <v>36</v>
      </c>
      <c r="D71">
        <v>1</v>
      </c>
    </row>
    <row r="72" spans="1:4">
      <c r="A72" s="4">
        <f t="shared" si="0"/>
        <v>64</v>
      </c>
      <c r="B72" s="5" t="s">
        <v>3</v>
      </c>
      <c r="C72" s="3" t="s">
        <v>37</v>
      </c>
    </row>
    <row r="73" spans="1:4">
      <c r="A73" s="4">
        <f t="shared" si="0"/>
        <v>65</v>
      </c>
      <c r="B73" s="6"/>
      <c r="C73" s="3" t="s">
        <v>122</v>
      </c>
    </row>
    <row r="74" spans="1:4">
      <c r="A74" s="4">
        <f t="shared" si="0"/>
        <v>66</v>
      </c>
      <c r="B74" s="7"/>
      <c r="C74" s="3" t="s">
        <v>38</v>
      </c>
    </row>
    <row r="75" spans="1:4">
      <c r="A75" s="4">
        <f t="shared" si="0"/>
        <v>67</v>
      </c>
      <c r="B75" s="7"/>
      <c r="C75" s="3" t="s">
        <v>39</v>
      </c>
    </row>
    <row r="76" spans="1:4">
      <c r="A76" s="4">
        <f t="shared" si="0"/>
        <v>68</v>
      </c>
      <c r="B76" s="6"/>
      <c r="C76" s="3" t="s">
        <v>40</v>
      </c>
      <c r="D76">
        <f>71-66</f>
        <v>5</v>
      </c>
    </row>
    <row r="77" spans="1:4">
      <c r="A77" s="4">
        <f t="shared" si="0"/>
        <v>69</v>
      </c>
      <c r="B77" s="5" t="s">
        <v>4</v>
      </c>
      <c r="C77" s="3" t="s">
        <v>41</v>
      </c>
    </row>
    <row r="78" spans="1:4">
      <c r="A78" s="4">
        <f t="shared" si="0"/>
        <v>70</v>
      </c>
      <c r="B78" s="6"/>
      <c r="C78" s="3" t="s">
        <v>42</v>
      </c>
    </row>
    <row r="79" spans="1:4">
      <c r="A79" s="4">
        <f t="shared" si="0"/>
        <v>71</v>
      </c>
      <c r="B79" s="6"/>
      <c r="C79" s="3" t="s">
        <v>43</v>
      </c>
    </row>
    <row r="80" spans="1:4">
      <c r="A80" s="4">
        <f t="shared" si="0"/>
        <v>72</v>
      </c>
      <c r="C80" s="3" t="s">
        <v>44</v>
      </c>
    </row>
    <row r="81" spans="1:4">
      <c r="A81" s="4">
        <f t="shared" si="0"/>
        <v>73</v>
      </c>
      <c r="B81" s="6"/>
      <c r="C81" s="3" t="s">
        <v>45</v>
      </c>
      <c r="D81">
        <f>77-71</f>
        <v>6</v>
      </c>
    </row>
    <row r="82" spans="1:4">
      <c r="A82" s="4">
        <f t="shared" si="0"/>
        <v>74</v>
      </c>
      <c r="B82" s="6"/>
      <c r="C82" s="3" t="s">
        <v>46</v>
      </c>
    </row>
    <row r="83" spans="1:4">
      <c r="A83" s="4">
        <f t="shared" ref="A83:A129" si="1">+A82+1</f>
        <v>75</v>
      </c>
      <c r="B83" s="5" t="s">
        <v>5</v>
      </c>
      <c r="C83" s="3" t="s">
        <v>47</v>
      </c>
    </row>
    <row r="84" spans="1:4">
      <c r="A84" s="4">
        <f t="shared" si="1"/>
        <v>76</v>
      </c>
      <c r="B84" s="6"/>
      <c r="C84" s="3" t="s">
        <v>48</v>
      </c>
    </row>
    <row r="85" spans="1:4">
      <c r="A85" s="4">
        <f t="shared" si="1"/>
        <v>77</v>
      </c>
      <c r="B85" s="6"/>
      <c r="C85" s="3" t="s">
        <v>49</v>
      </c>
    </row>
    <row r="86" spans="1:4">
      <c r="A86" s="4">
        <f t="shared" si="1"/>
        <v>78</v>
      </c>
      <c r="C86" s="3" t="s">
        <v>50</v>
      </c>
    </row>
    <row r="87" spans="1:4">
      <c r="A87" s="4">
        <f t="shared" si="1"/>
        <v>79</v>
      </c>
      <c r="B87" s="6"/>
      <c r="C87" s="3" t="s">
        <v>51</v>
      </c>
    </row>
    <row r="88" spans="1:4">
      <c r="A88" s="4">
        <f t="shared" si="1"/>
        <v>80</v>
      </c>
      <c r="B88" s="6"/>
      <c r="C88" s="3" t="s">
        <v>52</v>
      </c>
    </row>
    <row r="89" spans="1:4">
      <c r="A89" s="4">
        <f t="shared" si="1"/>
        <v>81</v>
      </c>
      <c r="B89" s="6"/>
      <c r="C89" s="3" t="s">
        <v>53</v>
      </c>
      <c r="D89">
        <f>84-77</f>
        <v>7</v>
      </c>
    </row>
    <row r="90" spans="1:4">
      <c r="A90" s="4">
        <f t="shared" si="1"/>
        <v>82</v>
      </c>
      <c r="B90" s="5" t="s">
        <v>6</v>
      </c>
      <c r="C90" s="3" t="s">
        <v>54</v>
      </c>
    </row>
    <row r="91" spans="1:4">
      <c r="A91" s="4">
        <f t="shared" si="1"/>
        <v>83</v>
      </c>
      <c r="B91" s="6"/>
      <c r="C91" s="3" t="s">
        <v>55</v>
      </c>
    </row>
    <row r="92" spans="1:4">
      <c r="A92" s="4">
        <f t="shared" si="1"/>
        <v>84</v>
      </c>
      <c r="B92" s="6"/>
      <c r="C92" s="3" t="s">
        <v>56</v>
      </c>
    </row>
    <row r="93" spans="1:4">
      <c r="A93" s="4">
        <f t="shared" si="1"/>
        <v>85</v>
      </c>
      <c r="C93" s="3" t="s">
        <v>57</v>
      </c>
    </row>
    <row r="94" spans="1:4">
      <c r="A94" s="4">
        <f t="shared" si="1"/>
        <v>86</v>
      </c>
      <c r="B94" s="6"/>
      <c r="C94" s="3" t="s">
        <v>58</v>
      </c>
    </row>
    <row r="95" spans="1:4">
      <c r="A95" s="4">
        <f t="shared" si="1"/>
        <v>87</v>
      </c>
      <c r="B95" s="6"/>
      <c r="C95" s="3" t="s">
        <v>59</v>
      </c>
    </row>
    <row r="96" spans="1:4">
      <c r="A96" s="4">
        <f t="shared" si="1"/>
        <v>88</v>
      </c>
      <c r="B96" s="6"/>
      <c r="C96" s="3" t="s">
        <v>60</v>
      </c>
      <c r="D96">
        <f>91-84</f>
        <v>7</v>
      </c>
    </row>
    <row r="97" spans="1:4">
      <c r="A97" s="4">
        <f t="shared" si="1"/>
        <v>89</v>
      </c>
      <c r="B97" s="5" t="s">
        <v>7</v>
      </c>
      <c r="C97" s="3" t="s">
        <v>61</v>
      </c>
    </row>
    <row r="98" spans="1:4">
      <c r="A98" s="4">
        <f t="shared" si="1"/>
        <v>90</v>
      </c>
      <c r="B98" s="6"/>
      <c r="C98" s="3" t="s">
        <v>62</v>
      </c>
    </row>
    <row r="99" spans="1:4">
      <c r="A99" s="4">
        <f t="shared" si="1"/>
        <v>91</v>
      </c>
      <c r="B99" s="6"/>
      <c r="C99" s="3" t="s">
        <v>63</v>
      </c>
    </row>
    <row r="100" spans="1:4">
      <c r="A100" s="4">
        <f t="shared" si="1"/>
        <v>92</v>
      </c>
      <c r="C100" s="3" t="s">
        <v>64</v>
      </c>
    </row>
    <row r="101" spans="1:4">
      <c r="A101" s="4">
        <f t="shared" si="1"/>
        <v>93</v>
      </c>
      <c r="B101" s="6"/>
      <c r="C101" s="3" t="s">
        <v>65</v>
      </c>
    </row>
    <row r="102" spans="1:4">
      <c r="A102" s="4">
        <f t="shared" si="1"/>
        <v>94</v>
      </c>
      <c r="B102" s="6"/>
      <c r="C102" s="3" t="s">
        <v>66</v>
      </c>
    </row>
    <row r="103" spans="1:4">
      <c r="A103" s="4">
        <f t="shared" si="1"/>
        <v>95</v>
      </c>
      <c r="B103" s="6"/>
      <c r="C103" s="3" t="s">
        <v>67</v>
      </c>
    </row>
    <row r="104" spans="1:4">
      <c r="A104" s="4">
        <f t="shared" si="1"/>
        <v>96</v>
      </c>
      <c r="B104" s="6"/>
      <c r="C104" s="3" t="s">
        <v>68</v>
      </c>
    </row>
    <row r="105" spans="1:4">
      <c r="A105" s="4">
        <f t="shared" si="1"/>
        <v>97</v>
      </c>
      <c r="B105" s="6"/>
      <c r="C105" s="3" t="s">
        <v>69</v>
      </c>
    </row>
    <row r="106" spans="1:4">
      <c r="A106" s="4">
        <f t="shared" si="1"/>
        <v>98</v>
      </c>
      <c r="B106" s="6"/>
      <c r="C106" s="3" t="s">
        <v>70</v>
      </c>
    </row>
    <row r="107" spans="1:4">
      <c r="A107" s="4">
        <f t="shared" si="1"/>
        <v>99</v>
      </c>
      <c r="B107" s="6"/>
      <c r="C107" s="3" t="s">
        <v>71</v>
      </c>
      <c r="D107">
        <f>102-91</f>
        <v>11</v>
      </c>
    </row>
    <row r="108" spans="1:4">
      <c r="A108" s="4">
        <f t="shared" si="1"/>
        <v>100</v>
      </c>
      <c r="B108" s="5" t="s">
        <v>8</v>
      </c>
      <c r="C108" s="3" t="s">
        <v>72</v>
      </c>
    </row>
    <row r="109" spans="1:4">
      <c r="A109" s="4">
        <f t="shared" si="1"/>
        <v>101</v>
      </c>
      <c r="B109" s="6"/>
      <c r="C109" s="3" t="s">
        <v>73</v>
      </c>
      <c r="D109">
        <f>104-102</f>
        <v>2</v>
      </c>
    </row>
    <row r="110" spans="1:4">
      <c r="A110" s="4">
        <f t="shared" si="1"/>
        <v>102</v>
      </c>
      <c r="B110" s="5" t="s">
        <v>9</v>
      </c>
      <c r="C110" s="3" t="s">
        <v>74</v>
      </c>
    </row>
    <row r="111" spans="1:4">
      <c r="A111" s="4">
        <f t="shared" si="1"/>
        <v>103</v>
      </c>
      <c r="C111" s="3" t="s">
        <v>75</v>
      </c>
    </row>
    <row r="112" spans="1:4">
      <c r="A112" s="4">
        <f t="shared" si="1"/>
        <v>104</v>
      </c>
      <c r="B112" s="6"/>
      <c r="C112" s="3" t="s">
        <v>76</v>
      </c>
      <c r="D112">
        <f>107-104</f>
        <v>3</v>
      </c>
    </row>
    <row r="113" spans="1:4">
      <c r="A113" s="4">
        <f t="shared" si="1"/>
        <v>105</v>
      </c>
      <c r="B113" s="5" t="s">
        <v>10</v>
      </c>
      <c r="C113" s="3" t="s">
        <v>77</v>
      </c>
      <c r="D113">
        <v>1</v>
      </c>
    </row>
    <row r="114" spans="1:4">
      <c r="A114" s="4">
        <f t="shared" si="1"/>
        <v>106</v>
      </c>
      <c r="B114" s="5" t="s">
        <v>11</v>
      </c>
      <c r="C114" s="3" t="s">
        <v>78</v>
      </c>
    </row>
    <row r="115" spans="1:4">
      <c r="A115" s="4">
        <f t="shared" si="1"/>
        <v>107</v>
      </c>
      <c r="B115" s="6"/>
      <c r="C115" s="3" t="s">
        <v>79</v>
      </c>
    </row>
    <row r="116" spans="1:4">
      <c r="A116" s="4">
        <f t="shared" si="1"/>
        <v>108</v>
      </c>
      <c r="B116" s="7"/>
      <c r="C116" s="3" t="s">
        <v>80</v>
      </c>
    </row>
    <row r="117" spans="1:4">
      <c r="A117" s="4">
        <f t="shared" si="1"/>
        <v>109</v>
      </c>
      <c r="B117" s="7"/>
      <c r="C117" s="3" t="s">
        <v>81</v>
      </c>
      <c r="D117">
        <f>112-108</f>
        <v>4</v>
      </c>
    </row>
    <row r="118" spans="1:4">
      <c r="A118" s="4">
        <f t="shared" si="1"/>
        <v>110</v>
      </c>
      <c r="B118" s="5" t="s">
        <v>12</v>
      </c>
      <c r="C118" s="3" t="s">
        <v>82</v>
      </c>
    </row>
    <row r="119" spans="1:4">
      <c r="A119" s="4">
        <f t="shared" si="1"/>
        <v>111</v>
      </c>
      <c r="B119" s="6"/>
      <c r="C119" s="3" t="s">
        <v>83</v>
      </c>
    </row>
    <row r="120" spans="1:4">
      <c r="A120" s="4">
        <f t="shared" si="1"/>
        <v>112</v>
      </c>
      <c r="B120" s="6"/>
      <c r="C120" s="3" t="s">
        <v>84</v>
      </c>
      <c r="D120">
        <f>115-112</f>
        <v>3</v>
      </c>
    </row>
    <row r="121" spans="1:4">
      <c r="A121" s="4">
        <f t="shared" si="1"/>
        <v>113</v>
      </c>
      <c r="B121" s="5" t="s">
        <v>13</v>
      </c>
      <c r="C121" s="3" t="s">
        <v>85</v>
      </c>
      <c r="D121">
        <v>1</v>
      </c>
    </row>
    <row r="122" spans="1:4">
      <c r="A122" s="4">
        <f t="shared" si="1"/>
        <v>114</v>
      </c>
      <c r="B122" s="5" t="s">
        <v>14</v>
      </c>
      <c r="C122" s="3" t="s">
        <v>86</v>
      </c>
      <c r="D122">
        <v>1</v>
      </c>
    </row>
    <row r="123" spans="1:4">
      <c r="A123" s="4">
        <f t="shared" si="1"/>
        <v>115</v>
      </c>
      <c r="B123" s="6" t="s">
        <v>90</v>
      </c>
      <c r="C123" s="3" t="s">
        <v>88</v>
      </c>
    </row>
    <row r="124" spans="1:4">
      <c r="A124" s="4">
        <f t="shared" si="1"/>
        <v>116</v>
      </c>
      <c r="C124" s="3" t="s">
        <v>89</v>
      </c>
      <c r="D124">
        <v>2</v>
      </c>
    </row>
    <row r="125" spans="1:4">
      <c r="A125" s="4">
        <f t="shared" si="1"/>
        <v>117</v>
      </c>
      <c r="B125" s="6" t="s">
        <v>92</v>
      </c>
      <c r="C125" s="3" t="s">
        <v>119</v>
      </c>
      <c r="D125">
        <v>1</v>
      </c>
    </row>
    <row r="126" spans="1:4">
      <c r="A126" s="4">
        <f t="shared" si="1"/>
        <v>118</v>
      </c>
      <c r="B126" s="6" t="s">
        <v>99</v>
      </c>
      <c r="C126" s="3" t="s">
        <v>94</v>
      </c>
    </row>
    <row r="127" spans="1:4">
      <c r="A127" s="4">
        <f t="shared" si="1"/>
        <v>119</v>
      </c>
      <c r="B127" s="6"/>
      <c r="C127" s="3" t="s">
        <v>95</v>
      </c>
    </row>
    <row r="128" spans="1:4">
      <c r="A128" s="4">
        <f t="shared" si="1"/>
        <v>120</v>
      </c>
      <c r="B128" s="7"/>
      <c r="C128" s="3" t="s">
        <v>96</v>
      </c>
    </row>
    <row r="129" spans="1:11">
      <c r="A129" s="4">
        <f t="shared" si="1"/>
        <v>121</v>
      </c>
      <c r="B129" s="7"/>
      <c r="C129" s="3" t="s">
        <v>97</v>
      </c>
      <c r="D129">
        <f>124-120</f>
        <v>4</v>
      </c>
    </row>
    <row r="130" spans="1:11">
      <c r="D130">
        <f>SUM(D39:D129)</f>
        <v>124</v>
      </c>
    </row>
    <row r="131" spans="1:11">
      <c r="A131" s="18"/>
      <c r="B131" s="19" t="s">
        <v>142</v>
      </c>
      <c r="C131" s="18"/>
      <c r="K131" t="s">
        <v>130</v>
      </c>
    </row>
  </sheetData>
  <phoneticPr fontId="4" type="noConversion"/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todas</vt:lpstr>
      <vt:lpstr>todas!Área_de_impresión</vt:lpstr>
      <vt:lpstr>todas!Títulos_a_imprimir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Stella</cp:lastModifiedBy>
  <cp:lastPrinted>2019-04-29T16:22:15Z</cp:lastPrinted>
  <dcterms:created xsi:type="dcterms:W3CDTF">2019-04-20T22:51:22Z</dcterms:created>
  <dcterms:modified xsi:type="dcterms:W3CDTF">2019-06-18T17:30:21Z</dcterms:modified>
</cp:coreProperties>
</file>